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3CCED25F-220B-4EEA-AC79-BF1216D2C7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стр.1_2023_факт" sheetId="1" r:id="rId1"/>
    <sheet name="стр.2_2023_факт" sheetId="2" r:id="rId2"/>
    <sheet name="стр.1_2024_прогноз" sheetId="3" r:id="rId3"/>
    <sheet name="стр.2_2024_прогноз" sheetId="4" r:id="rId4"/>
    <sheet name="стр.1_2025_прогноз " sheetId="5" r:id="rId5"/>
    <sheet name="стр.2_2025_прогноз" sheetId="6" r:id="rId6"/>
  </sheets>
  <definedNames>
    <definedName name="_prd2">#REF!</definedName>
    <definedName name="fil">#REF!</definedName>
    <definedName name="god">#REF!</definedName>
    <definedName name="org">#REF!</definedName>
    <definedName name="unit">#REF!</definedName>
    <definedName name="_xlnm.Print_Area" localSheetId="0">стр.1_2023_факт!$A$1:$D$24</definedName>
    <definedName name="_xlnm.Print_Area" localSheetId="2">стр.1_2024_прогноз!$A$1:$D$24</definedName>
    <definedName name="_xlnm.Print_Area" localSheetId="4">'стр.1_2025_прогноз '!$A$1:$D$24</definedName>
    <definedName name="_xlnm.Print_Area" localSheetId="1">стр.2_2023_факт!$A$1:$L$15</definedName>
    <definedName name="_xlnm.Print_Area" localSheetId="3">стр.2_2024_прогноз!$A$1:$L$15</definedName>
    <definedName name="_xlnm.Print_Area" localSheetId="5">стр.2_2025_прогноз!$A$1:$L$15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D8" i="3" l="1"/>
  <c r="D4" i="3"/>
  <c r="D12" i="3" l="1"/>
  <c r="D18" i="3" l="1"/>
  <c r="H14" i="4"/>
  <c r="G14" i="4"/>
  <c r="F14" i="4"/>
  <c r="E14" i="4"/>
  <c r="D8" i="1"/>
  <c r="D4" i="1"/>
  <c r="D24" i="3" l="1"/>
  <c r="D14" i="2"/>
  <c r="E14" i="2"/>
  <c r="F14" i="2"/>
  <c r="G14" i="2"/>
  <c r="H14" i="2"/>
  <c r="B11" i="2"/>
  <c r="B14" i="2" s="1"/>
  <c r="D12" i="1" l="1"/>
  <c r="D18" i="1" s="1"/>
  <c r="D14" i="4"/>
  <c r="B11" i="4"/>
  <c r="B15" i="4" l="1"/>
  <c r="B14" i="4"/>
</calcChain>
</file>

<file path=xl/sharedStrings.xml><?xml version="1.0" encoding="utf-8"?>
<sst xmlns="http://schemas.openxmlformats.org/spreadsheetml/2006/main" count="240" uniqueCount="58">
  <si>
    <t>(тыс. руб.)</t>
  </si>
  <si>
    <t xml:space="preserve">Прибыль (убыток) от продаж                    </t>
  </si>
  <si>
    <t xml:space="preserve">Доходы от участия в других организациях       </t>
  </si>
  <si>
    <t xml:space="preserve">Проценты к получению                          </t>
  </si>
  <si>
    <t xml:space="preserve">Проценты к уплате                             </t>
  </si>
  <si>
    <t xml:space="preserve">Прочие доходы                                 </t>
  </si>
  <si>
    <t xml:space="preserve">Прочие расходы                                </t>
  </si>
  <si>
    <t xml:space="preserve">Прибыль (убыток) до налогообложения           </t>
  </si>
  <si>
    <t xml:space="preserve">Текущий налог на прибыль                      </t>
  </si>
  <si>
    <t xml:space="preserve">Изменение отложенных налоговых обязательств   </t>
  </si>
  <si>
    <t xml:space="preserve">Изменение отложенных налоговых активов        </t>
  </si>
  <si>
    <t xml:space="preserve">Прочее                                        </t>
  </si>
  <si>
    <t xml:space="preserve">Чистая прибыль (убыток)                       </t>
  </si>
  <si>
    <t>1.1</t>
  </si>
  <si>
    <t>1.2</t>
  </si>
  <si>
    <t>1.3</t>
  </si>
  <si>
    <t>2.1</t>
  </si>
  <si>
    <t>2.2</t>
  </si>
  <si>
    <t>2.3</t>
  </si>
  <si>
    <t>10.1</t>
  </si>
  <si>
    <t xml:space="preserve">      Наименование показателей финансово-хозяйственной деятельности субъекта стественной монополии в сфере услуг аэропортов</t>
  </si>
  <si>
    <t xml:space="preserve">  Единица измерения</t>
  </si>
  <si>
    <t xml:space="preserve"> N п/п</t>
  </si>
  <si>
    <t xml:space="preserve">Доходы всего, в том числе по видам регулируемых услуг:    </t>
  </si>
  <si>
    <t xml:space="preserve">Расходы всего (включая коммерческие и управленческие расходы), в том числе: по видам регулируемых услуг: </t>
  </si>
  <si>
    <t xml:space="preserve">в том числе постоянные налоговые обязательства (активы) </t>
  </si>
  <si>
    <t>обслуживание пассажиров</t>
  </si>
  <si>
    <t>прочая авиационная деятельность</t>
  </si>
  <si>
    <t>прочая неавиационная деятельность</t>
  </si>
  <si>
    <t>I. Доходы и расходы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</si>
  <si>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</si>
  <si>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</si>
  <si>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</si>
  <si>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</si>
  <si>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расходы, связанные с участием в совместной деятельности</t>
  </si>
  <si>
    <t>материальные затраты</t>
  </si>
  <si>
    <t>затраты на оплату труда</t>
  </si>
  <si>
    <t>отчисления на соц. нужды</t>
  </si>
  <si>
    <t>амортизация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</si>
  <si>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</si>
  <si>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</si>
  <si>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</si>
  <si>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</si>
  <si>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</si>
  <si>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</si>
  <si>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</si>
  <si>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</si>
  <si>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</si>
  <si>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</si>
  <si>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</si>
  <si>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</si>
  <si>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</si>
  <si>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доходы и расходы</t>
  </si>
  <si>
    <t>тыс. руб.</t>
  </si>
  <si>
    <t>2023 г.</t>
  </si>
  <si>
    <t>2024 г.</t>
  </si>
  <si>
    <t>ООО "Ю-Ти-Джи Внуково"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</si>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</sst>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  <charset val="204"/>
    </font>
    <font>
      <b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ourier New"/>
      <family val="3"/>
      <charset val="204"/>
    </font>
    <font>
      <b/>
      <i/>
      <sz val="10"/>
      <color theme="1"/>
      <name val="Courier New"/>
      <family val="3"/>
      <charset val="204"/>
    </font>
    <font>
      <b/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11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9" fontId="0" fillId="0" borderId="0" xfId="1" applyFont="1"/>
    <xf numFmtId="164" fontId="0" fillId="0" borderId="0" xfId="0" applyNumberFormat="1"/>
    <xf numFmtId="43" fontId="0" fillId="0" borderId="0" xfId="2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7" fillId="2" borderId="19" xfId="0" applyNumberFormat="1" applyFont="1" applyFill="1" applyBorder="1" applyAlignment="1">
      <alignment horizontal="center" vertical="top" wrapText="1"/>
    </xf>
    <xf numFmtId="3" fontId="7" fillId="2" borderId="18" xfId="0" applyNumberFormat="1" applyFont="1" applyFill="1" applyBorder="1" applyAlignment="1">
      <alignment horizontal="center" vertical="top" wrapText="1"/>
    </xf>
    <xf numFmtId="3" fontId="7" fillId="2" borderId="20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  <col min="8" max="8" width="15" bestFit="1" customWidth="1"/>
    <col min="9" max="9" width="14.5703125" bestFit="1" customWidth="1"/>
  </cols>
  <sheetData>
    <row r="1" spans="1:10" ht="16.5" thickBot="1" x14ac:dyDescent="0.3">
      <c r="A1" s="34" t="s">
        <v>56</v>
      </c>
      <c r="B1" s="34"/>
      <c r="C1" s="34"/>
      <c r="D1" s="34"/>
    </row>
    <row r="2" spans="1:10" ht="16.5" thickBot="1" x14ac:dyDescent="0.3">
      <c r="A2" s="35" t="s">
        <v>29</v>
      </c>
      <c r="B2" s="35"/>
      <c r="C2" s="35"/>
      <c r="D2" s="35"/>
    </row>
    <row r="3" spans="1:10" ht="54.75" thickBot="1" x14ac:dyDescent="0.3">
      <c r="A3" s="3" t="s">
        <v>22</v>
      </c>
      <c r="B3" s="4" t="s">
        <v>20</v>
      </c>
      <c r="C3" s="4" t="s">
        <v>21</v>
      </c>
      <c r="D3" s="5" t="s">
        <v>54</v>
      </c>
    </row>
    <row r="4" spans="1:10" ht="27" x14ac:dyDescent="0.25">
      <c r="A4" s="6">
        <v>1</v>
      </c>
      <c r="B4" s="7" t="s">
        <v>23</v>
      </c>
      <c r="C4" s="12" t="s">
        <v>0</v>
      </c>
      <c r="D4" s="20">
        <f>SUM(D5:D7)</f>
        <v>4317723</v>
      </c>
    </row>
    <row r="5" spans="1:10" x14ac:dyDescent="0.25">
      <c r="A5" s="13" t="s">
        <v>13</v>
      </c>
      <c r="B5" s="14" t="s">
        <v>26</v>
      </c>
      <c r="C5" s="15" t="s">
        <v>0</v>
      </c>
      <c r="D5" s="21">
        <v>1161325</v>
      </c>
      <c r="J5" s="32"/>
    </row>
    <row r="6" spans="1:10" x14ac:dyDescent="0.25">
      <c r="A6" s="13" t="s">
        <v>14</v>
      </c>
      <c r="B6" s="14" t="s">
        <v>27</v>
      </c>
      <c r="C6" s="15" t="s">
        <v>0</v>
      </c>
      <c r="D6" s="21">
        <v>3125275</v>
      </c>
    </row>
    <row r="7" spans="1:10" ht="15.75" thickBot="1" x14ac:dyDescent="0.3">
      <c r="A7" s="16" t="s">
        <v>15</v>
      </c>
      <c r="B7" s="17" t="s">
        <v>28</v>
      </c>
      <c r="C7" s="18" t="s">
        <v>0</v>
      </c>
      <c r="D7" s="22">
        <v>31123</v>
      </c>
    </row>
    <row r="8" spans="1:10" ht="40.5" x14ac:dyDescent="0.25">
      <c r="A8" s="6">
        <v>2</v>
      </c>
      <c r="B8" s="7" t="s">
        <v>24</v>
      </c>
      <c r="C8" s="12" t="s">
        <v>0</v>
      </c>
      <c r="D8" s="20">
        <f>SUM(D9:D11)</f>
        <v>-2881937</v>
      </c>
    </row>
    <row r="9" spans="1:10" x14ac:dyDescent="0.25">
      <c r="A9" s="13" t="s">
        <v>16</v>
      </c>
      <c r="B9" s="14" t="s">
        <v>26</v>
      </c>
      <c r="C9" s="15" t="s">
        <v>0</v>
      </c>
      <c r="D9" s="21">
        <v>-1114304</v>
      </c>
    </row>
    <row r="10" spans="1:10" x14ac:dyDescent="0.25">
      <c r="A10" s="13" t="s">
        <v>17</v>
      </c>
      <c r="B10" s="14" t="s">
        <v>27</v>
      </c>
      <c r="C10" s="15" t="s">
        <v>0</v>
      </c>
      <c r="D10" s="21">
        <v>-1733043</v>
      </c>
    </row>
    <row r="11" spans="1:10" ht="15.75" thickBot="1" x14ac:dyDescent="0.3">
      <c r="A11" s="16" t="s">
        <v>18</v>
      </c>
      <c r="B11" s="17" t="s">
        <v>28</v>
      </c>
      <c r="C11" s="18" t="s">
        <v>0</v>
      </c>
      <c r="D11" s="22">
        <v>-34590</v>
      </c>
    </row>
    <row r="12" spans="1:10" ht="15.75" thickBot="1" x14ac:dyDescent="0.3">
      <c r="A12" s="10">
        <v>3</v>
      </c>
      <c r="B12" s="11" t="s">
        <v>1</v>
      </c>
      <c r="C12" s="2" t="s">
        <v>0</v>
      </c>
      <c r="D12" s="23">
        <f>D4+D8</f>
        <v>1435786</v>
      </c>
      <c r="E12" s="19"/>
    </row>
    <row r="13" spans="1:10" ht="15.75" thickBot="1" x14ac:dyDescent="0.3">
      <c r="A13" s="10">
        <v>4</v>
      </c>
      <c r="B13" s="11" t="s">
        <v>2</v>
      </c>
      <c r="C13" s="2" t="s">
        <v>0</v>
      </c>
      <c r="D13" s="23">
        <v>0</v>
      </c>
    </row>
    <row r="14" spans="1:10" ht="15.75" thickBot="1" x14ac:dyDescent="0.3">
      <c r="A14" s="10">
        <v>5</v>
      </c>
      <c r="B14" s="11" t="s">
        <v>3</v>
      </c>
      <c r="C14" s="2" t="s">
        <v>0</v>
      </c>
      <c r="D14" s="23">
        <v>67249</v>
      </c>
      <c r="F14" s="19"/>
    </row>
    <row r="15" spans="1:10" ht="15.75" thickBot="1" x14ac:dyDescent="0.3">
      <c r="A15" s="10">
        <v>6</v>
      </c>
      <c r="B15" s="11" t="s">
        <v>4</v>
      </c>
      <c r="C15" s="2" t="s">
        <v>0</v>
      </c>
      <c r="D15" s="23">
        <v>-10607</v>
      </c>
    </row>
    <row r="16" spans="1:10" ht="15.75" customHeight="1" thickBot="1" x14ac:dyDescent="0.3">
      <c r="A16" s="10">
        <v>7</v>
      </c>
      <c r="B16" s="11" t="s">
        <v>5</v>
      </c>
      <c r="C16" s="2" t="s">
        <v>0</v>
      </c>
      <c r="D16" s="23">
        <v>71514</v>
      </c>
    </row>
    <row r="17" spans="1:5" ht="15.75" customHeight="1" thickBot="1" x14ac:dyDescent="0.3">
      <c r="A17" s="10">
        <v>8</v>
      </c>
      <c r="B17" s="11" t="s">
        <v>6</v>
      </c>
      <c r="C17" s="2" t="s">
        <v>0</v>
      </c>
      <c r="D17" s="23">
        <v>-54236</v>
      </c>
    </row>
    <row r="18" spans="1:5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1509706</v>
      </c>
    </row>
    <row r="19" spans="1:5" ht="15.75" thickBot="1" x14ac:dyDescent="0.3">
      <c r="A19" s="10">
        <v>10</v>
      </c>
      <c r="B19" s="11" t="s">
        <v>8</v>
      </c>
      <c r="C19" s="2" t="s">
        <v>0</v>
      </c>
      <c r="D19" s="23">
        <v>-318086</v>
      </c>
      <c r="E19" s="31"/>
    </row>
    <row r="20" spans="1:5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</row>
    <row r="21" spans="1:5" ht="27.75" thickBot="1" x14ac:dyDescent="0.3">
      <c r="A21" s="10">
        <v>11</v>
      </c>
      <c r="B21" s="11" t="s">
        <v>9</v>
      </c>
      <c r="C21" s="2" t="s">
        <v>0</v>
      </c>
      <c r="D21" s="23">
        <v>-33150</v>
      </c>
    </row>
    <row r="22" spans="1:5" ht="15.75" thickBot="1" x14ac:dyDescent="0.3">
      <c r="A22" s="10">
        <v>12</v>
      </c>
      <c r="B22" s="11" t="s">
        <v>10</v>
      </c>
      <c r="C22" s="2" t="s">
        <v>0</v>
      </c>
      <c r="D22" s="23">
        <v>48676</v>
      </c>
    </row>
    <row r="23" spans="1:5" ht="15.75" thickBot="1" x14ac:dyDescent="0.3">
      <c r="A23" s="10">
        <v>13</v>
      </c>
      <c r="B23" s="11" t="s">
        <v>11</v>
      </c>
      <c r="C23" s="2" t="s">
        <v>0</v>
      </c>
      <c r="D23" s="23">
        <v>16</v>
      </c>
    </row>
    <row r="24" spans="1:5" ht="21" customHeight="1" thickBot="1" x14ac:dyDescent="0.3">
      <c r="A24" s="10">
        <v>14</v>
      </c>
      <c r="B24" s="11" t="s">
        <v>12</v>
      </c>
      <c r="C24" s="2" t="s">
        <v>0</v>
      </c>
      <c r="D24" s="23">
        <v>1207161</v>
      </c>
    </row>
  </sheetData>
  <mergeCells count="2">
    <mergeCell ref="A1:D1"/>
    <mergeCell ref="A2:D2"/>
  </mergeCells>
  <pageMargins left="0.7" right="0.7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view="pageBreakPreview" zoomScale="85" zoomScaleNormal="100" zoomScaleSheetLayoutView="85" workbookViewId="0">
      <pane ySplit="6" topLeftCell="A7" activePane="bottomLeft" state="frozen"/>
      <selection activeCell="D24" sqref="D24"/>
      <selection pane="bottomLeft" activeCell="E15" sqref="E15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customHeight="1" thickBot="1" x14ac:dyDescent="0.3">
      <c r="A3" s="36" t="s">
        <v>53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6.5" thickBot="1" x14ac:dyDescent="0.3">
      <c r="A4" s="42" t="s">
        <v>31</v>
      </c>
      <c r="B4" s="45" t="s">
        <v>32</v>
      </c>
      <c r="C4" s="47" t="s">
        <v>33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111" thickBot="1" x14ac:dyDescent="0.3">
      <c r="A5" s="43"/>
      <c r="B5" s="46"/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</row>
    <row r="6" spans="1:12" ht="16.5" thickBot="1" x14ac:dyDescent="0.3">
      <c r="A6" s="4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44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32.25" thickBot="1" x14ac:dyDescent="0.3">
      <c r="A8" s="24" t="s">
        <v>45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48</v>
      </c>
      <c r="B11" s="29">
        <f>SUM(C11:L11)</f>
        <v>1114304</v>
      </c>
      <c r="C11" s="29"/>
      <c r="D11" s="29">
        <v>251412</v>
      </c>
      <c r="E11" s="29">
        <v>552427</v>
      </c>
      <c r="F11" s="29">
        <v>164085</v>
      </c>
      <c r="G11" s="29">
        <v>22</v>
      </c>
      <c r="H11" s="29">
        <v>146358</v>
      </c>
      <c r="I11" s="30"/>
      <c r="J11" s="30"/>
      <c r="K11" s="30"/>
      <c r="L11" s="30"/>
    </row>
    <row r="12" spans="1:12" ht="32.25" thickBot="1" x14ac:dyDescent="0.3">
      <c r="A12" s="24" t="s">
        <v>49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51</v>
      </c>
      <c r="B14" s="27">
        <f>B11</f>
        <v>1114304</v>
      </c>
      <c r="C14" s="27"/>
      <c r="D14" s="27">
        <f t="shared" ref="D14:H14" si="0">D11</f>
        <v>251412</v>
      </c>
      <c r="E14" s="27">
        <f t="shared" si="0"/>
        <v>552427</v>
      </c>
      <c r="F14" s="27">
        <f t="shared" si="0"/>
        <v>164085</v>
      </c>
      <c r="G14" s="27">
        <f t="shared" si="0"/>
        <v>22</v>
      </c>
      <c r="H14" s="27">
        <f t="shared" si="0"/>
        <v>146358</v>
      </c>
      <c r="I14" s="27"/>
      <c r="J14" s="27"/>
      <c r="K14" s="27"/>
      <c r="L14" s="27"/>
    </row>
    <row r="15" spans="1:12" ht="21.75" customHeight="1" thickBot="1" x14ac:dyDescent="0.3">
      <c r="A15" s="24" t="s">
        <v>52</v>
      </c>
      <c r="B15" s="29">
        <f>SUM(C15:L15)</f>
        <v>1767633</v>
      </c>
      <c r="C15" s="26"/>
      <c r="D15" s="27">
        <v>258027</v>
      </c>
      <c r="E15" s="27">
        <v>569900</v>
      </c>
      <c r="F15" s="27">
        <v>166647</v>
      </c>
      <c r="G15" s="27">
        <v>170</v>
      </c>
      <c r="H15" s="27">
        <v>772889</v>
      </c>
      <c r="I15" s="26"/>
      <c r="J15" s="27"/>
      <c r="K15" s="27"/>
      <c r="L15" s="26"/>
    </row>
    <row r="17" spans="2:8" x14ac:dyDescent="0.25">
      <c r="B17" s="33"/>
      <c r="D17" s="31"/>
      <c r="E17" s="31"/>
      <c r="F17" s="31"/>
      <c r="G17" s="31"/>
      <c r="H17" s="31"/>
    </row>
    <row r="18" spans="2:8" x14ac:dyDescent="0.25">
      <c r="B18" s="33"/>
    </row>
    <row r="19" spans="2:8" x14ac:dyDescent="0.25">
      <c r="E19" s="31"/>
    </row>
    <row r="20" spans="2:8" x14ac:dyDescent="0.25">
      <c r="E20" s="31"/>
    </row>
  </sheetData>
  <mergeCells count="7">
    <mergeCell ref="A3:L3"/>
    <mergeCell ref="A2:L2"/>
    <mergeCell ref="A1:L1"/>
    <mergeCell ref="B7:L7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4"/>
  <sheetViews>
    <sheetView view="pageBreakPreview" zoomScale="85" zoomScaleNormal="100" zoomScaleSheetLayoutView="85" workbookViewId="0">
      <selection activeCell="F21" sqref="F21"/>
    </sheetView>
  </sheetViews>
  <sheetFormatPr defaultRowHeight="15" x14ac:dyDescent="0.25"/>
  <cols>
    <col min="1" max="1" width="8.85546875" customWidth="1"/>
    <col min="2" max="2" width="50.28515625" customWidth="1"/>
    <col min="3" max="3" width="15" bestFit="1" customWidth="1"/>
    <col min="4" max="4" width="19.7109375" customWidth="1"/>
    <col min="5" max="5" width="14.5703125" customWidth="1"/>
    <col min="6" max="6" width="14.140625" customWidth="1"/>
  </cols>
  <sheetData>
    <row r="1" spans="1:5" ht="16.5" thickBot="1" x14ac:dyDescent="0.3">
      <c r="A1" s="34" t="s">
        <v>56</v>
      </c>
      <c r="B1" s="34"/>
      <c r="C1" s="34"/>
      <c r="D1" s="34"/>
    </row>
    <row r="2" spans="1:5" ht="16.5" thickBot="1" x14ac:dyDescent="0.3">
      <c r="A2" s="35" t="s">
        <v>29</v>
      </c>
      <c r="B2" s="35"/>
      <c r="C2" s="35"/>
      <c r="D2" s="35"/>
    </row>
    <row r="3" spans="1:5" ht="54.75" thickBot="1" x14ac:dyDescent="0.3">
      <c r="A3" s="3" t="s">
        <v>22</v>
      </c>
      <c r="B3" s="4" t="s">
        <v>20</v>
      </c>
      <c r="C3" s="4" t="s">
        <v>21</v>
      </c>
      <c r="D3" s="5" t="s">
        <v>55</v>
      </c>
    </row>
    <row r="4" spans="1:5" ht="27" x14ac:dyDescent="0.25">
      <c r="A4" s="6">
        <v>1</v>
      </c>
      <c r="B4" s="7" t="s">
        <v>23</v>
      </c>
      <c r="C4" s="12" t="s">
        <v>0</v>
      </c>
      <c r="D4" s="20">
        <f>SUM(D5:D7)</f>
        <v>6137903</v>
      </c>
      <c r="E4" s="31"/>
    </row>
    <row r="5" spans="1:5" x14ac:dyDescent="0.25">
      <c r="A5" s="13" t="s">
        <v>13</v>
      </c>
      <c r="B5" s="14" t="s">
        <v>26</v>
      </c>
      <c r="C5" s="15" t="s">
        <v>0</v>
      </c>
      <c r="D5" s="21">
        <v>1649206</v>
      </c>
      <c r="E5" s="31"/>
    </row>
    <row r="6" spans="1:5" x14ac:dyDescent="0.25">
      <c r="A6" s="13" t="s">
        <v>14</v>
      </c>
      <c r="B6" s="14" t="s">
        <v>27</v>
      </c>
      <c r="C6" s="15" t="s">
        <v>0</v>
      </c>
      <c r="D6" s="21">
        <v>4438225</v>
      </c>
      <c r="E6" s="31"/>
    </row>
    <row r="7" spans="1:5" ht="15.75" thickBot="1" x14ac:dyDescent="0.3">
      <c r="A7" s="16" t="s">
        <v>15</v>
      </c>
      <c r="B7" s="17" t="s">
        <v>28</v>
      </c>
      <c r="C7" s="18" t="s">
        <v>0</v>
      </c>
      <c r="D7" s="22">
        <v>50472</v>
      </c>
      <c r="E7" s="31"/>
    </row>
    <row r="8" spans="1:5" ht="40.5" x14ac:dyDescent="0.25">
      <c r="A8" s="6">
        <v>2</v>
      </c>
      <c r="B8" s="7" t="s">
        <v>24</v>
      </c>
      <c r="C8" s="12" t="s">
        <v>0</v>
      </c>
      <c r="D8" s="20">
        <f>SUM(D9:D11)</f>
        <v>-4334253</v>
      </c>
      <c r="E8" s="31"/>
    </row>
    <row r="9" spans="1:5" x14ac:dyDescent="0.25">
      <c r="A9" s="13" t="s">
        <v>16</v>
      </c>
      <c r="B9" s="14" t="s">
        <v>26</v>
      </c>
      <c r="C9" s="15" t="s">
        <v>0</v>
      </c>
      <c r="D9" s="21">
        <v>-1677622</v>
      </c>
      <c r="E9" s="31"/>
    </row>
    <row r="10" spans="1:5" x14ac:dyDescent="0.25">
      <c r="A10" s="13" t="s">
        <v>17</v>
      </c>
      <c r="B10" s="14" t="s">
        <v>27</v>
      </c>
      <c r="C10" s="15" t="s">
        <v>0</v>
      </c>
      <c r="D10" s="21">
        <v>-2609211</v>
      </c>
      <c r="E10" s="31"/>
    </row>
    <row r="11" spans="1:5" ht="15.75" thickBot="1" x14ac:dyDescent="0.3">
      <c r="A11" s="16" t="s">
        <v>18</v>
      </c>
      <c r="B11" s="17" t="s">
        <v>28</v>
      </c>
      <c r="C11" s="18" t="s">
        <v>0</v>
      </c>
      <c r="D11" s="22">
        <v>-47420</v>
      </c>
      <c r="E11" s="31"/>
    </row>
    <row r="12" spans="1:5" ht="15.75" thickBot="1" x14ac:dyDescent="0.3">
      <c r="A12" s="10">
        <v>3</v>
      </c>
      <c r="B12" s="11" t="s">
        <v>1</v>
      </c>
      <c r="C12" s="2" t="s">
        <v>0</v>
      </c>
      <c r="D12" s="23">
        <f>D4+D8</f>
        <v>1803650</v>
      </c>
      <c r="E12" s="31"/>
    </row>
    <row r="13" spans="1:5" ht="15.75" thickBot="1" x14ac:dyDescent="0.3">
      <c r="A13" s="10">
        <v>4</v>
      </c>
      <c r="B13" s="11" t="s">
        <v>2</v>
      </c>
      <c r="C13" s="2" t="s">
        <v>0</v>
      </c>
      <c r="D13" s="23">
        <v>0</v>
      </c>
      <c r="E13" s="31"/>
    </row>
    <row r="14" spans="1:5" ht="15.75" thickBot="1" x14ac:dyDescent="0.3">
      <c r="A14" s="10">
        <v>5</v>
      </c>
      <c r="B14" s="11" t="s">
        <v>3</v>
      </c>
      <c r="C14" s="2" t="s">
        <v>0</v>
      </c>
      <c r="D14" s="23">
        <v>59466</v>
      </c>
      <c r="E14" s="31"/>
    </row>
    <row r="15" spans="1:5" ht="15.75" thickBot="1" x14ac:dyDescent="0.3">
      <c r="A15" s="10">
        <v>6</v>
      </c>
      <c r="B15" s="11" t="s">
        <v>4</v>
      </c>
      <c r="C15" s="2" t="s">
        <v>0</v>
      </c>
      <c r="D15" s="23">
        <v>-8135</v>
      </c>
      <c r="E15" s="31"/>
    </row>
    <row r="16" spans="1:5" ht="15.75" customHeight="1" thickBot="1" x14ac:dyDescent="0.3">
      <c r="A16" s="10">
        <v>7</v>
      </c>
      <c r="B16" s="11" t="s">
        <v>5</v>
      </c>
      <c r="C16" s="2" t="s">
        <v>0</v>
      </c>
      <c r="D16" s="23">
        <v>11580</v>
      </c>
      <c r="E16" s="31"/>
    </row>
    <row r="17" spans="1:5" ht="15.75" customHeight="1" thickBot="1" x14ac:dyDescent="0.3">
      <c r="A17" s="10">
        <v>8</v>
      </c>
      <c r="B17" s="11" t="s">
        <v>6</v>
      </c>
      <c r="C17" s="2" t="s">
        <v>0</v>
      </c>
      <c r="D17" s="23">
        <v>-1975</v>
      </c>
      <c r="E17" s="31"/>
    </row>
    <row r="18" spans="1:5" ht="15.75" thickBot="1" x14ac:dyDescent="0.3">
      <c r="A18" s="10">
        <v>9</v>
      </c>
      <c r="B18" s="11" t="s">
        <v>7</v>
      </c>
      <c r="C18" s="2" t="s">
        <v>0</v>
      </c>
      <c r="D18" s="23">
        <f>D12+D13+D14+D15+D16+D17</f>
        <v>1864586</v>
      </c>
      <c r="E18" s="31"/>
    </row>
    <row r="19" spans="1:5" ht="15.75" thickBot="1" x14ac:dyDescent="0.3">
      <c r="A19" s="10">
        <v>10</v>
      </c>
      <c r="B19" s="11" t="s">
        <v>8</v>
      </c>
      <c r="C19" s="2" t="s">
        <v>0</v>
      </c>
      <c r="D19" s="23">
        <v>-298186</v>
      </c>
      <c r="E19" s="31"/>
    </row>
    <row r="20" spans="1:5" ht="27.75" thickBot="1" x14ac:dyDescent="0.3">
      <c r="A20" s="8" t="s">
        <v>19</v>
      </c>
      <c r="B20" s="9" t="s">
        <v>25</v>
      </c>
      <c r="C20" s="1" t="s">
        <v>0</v>
      </c>
      <c r="D20" s="23">
        <v>0</v>
      </c>
      <c r="E20" s="31"/>
    </row>
    <row r="21" spans="1:5" ht="27.75" thickBot="1" x14ac:dyDescent="0.3">
      <c r="A21" s="10">
        <v>11</v>
      </c>
      <c r="B21" s="11" t="s">
        <v>9</v>
      </c>
      <c r="C21" s="2" t="s">
        <v>0</v>
      </c>
      <c r="D21" s="23">
        <v>0</v>
      </c>
      <c r="E21" s="31"/>
    </row>
    <row r="22" spans="1:5" ht="15.75" thickBot="1" x14ac:dyDescent="0.3">
      <c r="A22" s="10">
        <v>12</v>
      </c>
      <c r="B22" s="11" t="s">
        <v>10</v>
      </c>
      <c r="C22" s="2" t="s">
        <v>0</v>
      </c>
      <c r="D22" s="23">
        <v>-74731</v>
      </c>
      <c r="E22" s="31"/>
    </row>
    <row r="23" spans="1:5" ht="15.75" thickBot="1" x14ac:dyDescent="0.3">
      <c r="A23" s="10">
        <v>13</v>
      </c>
      <c r="B23" s="11" t="s">
        <v>11</v>
      </c>
      <c r="C23" s="2" t="s">
        <v>0</v>
      </c>
      <c r="D23" s="23">
        <v>0</v>
      </c>
      <c r="E23" s="31"/>
    </row>
    <row r="24" spans="1:5" ht="21" customHeight="1" thickBot="1" x14ac:dyDescent="0.3">
      <c r="A24" s="10">
        <v>14</v>
      </c>
      <c r="B24" s="11" t="s">
        <v>12</v>
      </c>
      <c r="C24" s="2" t="s">
        <v>0</v>
      </c>
      <c r="D24" s="23">
        <f>D18+D19+D20+D21+D22+D23</f>
        <v>1491669</v>
      </c>
      <c r="E24" s="31"/>
    </row>
  </sheetData>
  <mergeCells count="2">
    <mergeCell ref="A1:D1"/>
    <mergeCell ref="A2:D2"/>
  </mergeCells>
  <pageMargins left="0.7" right="0.7" top="0.75" bottom="0.75" header="0.3" footer="0.3"/>
  <pageSetup paperSize="9"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6"/>
  <sheetViews>
    <sheetView view="pageBreakPreview" zoomScale="85" zoomScaleNormal="100" zoomScaleSheetLayoutView="85" workbookViewId="0">
      <pane ySplit="6" topLeftCell="A7" activePane="bottomLeft" state="frozen"/>
      <selection activeCell="D24" sqref="D24"/>
      <selection pane="bottomLeft" activeCell="D11" sqref="D11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3.140625" bestFit="1" customWidth="1"/>
    <col min="5" max="5" width="14.7109375" bestFit="1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customHeight="1" thickBot="1" x14ac:dyDescent="0.3">
      <c r="A3" s="36" t="s">
        <v>53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6.5" thickBot="1" x14ac:dyDescent="0.3">
      <c r="A4" s="42" t="s">
        <v>31</v>
      </c>
      <c r="B4" s="45" t="s">
        <v>32</v>
      </c>
      <c r="C4" s="47" t="s">
        <v>33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111" thickBot="1" x14ac:dyDescent="0.3">
      <c r="A5" s="43"/>
      <c r="B5" s="46"/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</row>
    <row r="6" spans="1:12" ht="16.5" thickBot="1" x14ac:dyDescent="0.3">
      <c r="A6" s="4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44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32.25" thickBot="1" x14ac:dyDescent="0.3">
      <c r="A8" s="24" t="s">
        <v>45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48</v>
      </c>
      <c r="B11" s="29">
        <f>SUM(C11:L11)</f>
        <v>1677622</v>
      </c>
      <c r="C11" s="29"/>
      <c r="D11" s="29">
        <v>601278</v>
      </c>
      <c r="E11" s="29">
        <v>771090</v>
      </c>
      <c r="F11" s="29">
        <v>233811</v>
      </c>
      <c r="G11" s="29">
        <v>2</v>
      </c>
      <c r="H11" s="29">
        <v>71441</v>
      </c>
      <c r="I11" s="30"/>
      <c r="J11" s="30"/>
      <c r="K11" s="30"/>
      <c r="L11" s="30"/>
    </row>
    <row r="12" spans="1:12" ht="32.25" thickBot="1" x14ac:dyDescent="0.3">
      <c r="A12" s="24" t="s">
        <v>49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51</v>
      </c>
      <c r="B14" s="27">
        <f>B11</f>
        <v>1677622</v>
      </c>
      <c r="C14" s="27"/>
      <c r="D14" s="27">
        <f t="shared" ref="D14:H14" si="0">D11</f>
        <v>601278</v>
      </c>
      <c r="E14" s="27">
        <f t="shared" si="0"/>
        <v>771090</v>
      </c>
      <c r="F14" s="27">
        <f t="shared" si="0"/>
        <v>233811</v>
      </c>
      <c r="G14" s="27">
        <f t="shared" si="0"/>
        <v>2</v>
      </c>
      <c r="H14" s="27">
        <f t="shared" si="0"/>
        <v>71441</v>
      </c>
      <c r="I14" s="27"/>
      <c r="J14" s="27"/>
      <c r="K14" s="27"/>
      <c r="L14" s="27"/>
    </row>
    <row r="15" spans="1:12" ht="21.75" customHeight="1" thickBot="1" x14ac:dyDescent="0.3">
      <c r="A15" s="24" t="s">
        <v>52</v>
      </c>
      <c r="B15" s="29">
        <f>SUM(C15:L15)</f>
        <v>2656631</v>
      </c>
      <c r="C15" s="26"/>
      <c r="D15" s="27">
        <v>728340</v>
      </c>
      <c r="E15" s="27">
        <v>1040556</v>
      </c>
      <c r="F15" s="27">
        <v>309683</v>
      </c>
      <c r="G15" s="27">
        <v>55</v>
      </c>
      <c r="H15" s="27">
        <v>577997</v>
      </c>
      <c r="I15" s="26"/>
      <c r="J15" s="27"/>
      <c r="K15" s="27"/>
      <c r="L15" s="26"/>
    </row>
    <row r="17" spans="2:9" x14ac:dyDescent="0.25">
      <c r="B17" s="31"/>
      <c r="C17" s="31"/>
      <c r="D17" s="31"/>
      <c r="E17" s="31"/>
      <c r="F17" s="31"/>
      <c r="G17" s="31"/>
      <c r="H17" s="31"/>
    </row>
    <row r="18" spans="2:9" x14ac:dyDescent="0.25">
      <c r="B18" s="31"/>
      <c r="C18" s="31"/>
      <c r="D18" s="31"/>
      <c r="E18" s="31"/>
      <c r="F18" s="31"/>
      <c r="G18" s="31"/>
      <c r="H18" s="31"/>
      <c r="I18" s="33"/>
    </row>
    <row r="19" spans="2:9" x14ac:dyDescent="0.25">
      <c r="B19" s="19"/>
      <c r="D19" s="33"/>
      <c r="E19" s="33"/>
      <c r="F19" s="33"/>
      <c r="G19" s="33"/>
      <c r="H19" s="33"/>
      <c r="I19" s="33"/>
    </row>
    <row r="20" spans="2:9" x14ac:dyDescent="0.25">
      <c r="D20" s="33"/>
      <c r="E20" s="33"/>
      <c r="F20" s="33"/>
      <c r="G20" s="33"/>
      <c r="H20" s="33"/>
      <c r="I20" s="33"/>
    </row>
    <row r="21" spans="2:9" x14ac:dyDescent="0.25">
      <c r="D21" s="33"/>
      <c r="E21" s="33"/>
      <c r="F21" s="33"/>
      <c r="G21" s="33"/>
      <c r="H21" s="33"/>
      <c r="I21" s="33"/>
    </row>
    <row r="22" spans="2:9" x14ac:dyDescent="0.25">
      <c r="D22" s="31"/>
      <c r="E22" s="31"/>
      <c r="F22" s="31"/>
      <c r="G22" s="31"/>
      <c r="H22" s="31"/>
    </row>
    <row r="23" spans="2:9" x14ac:dyDescent="0.25">
      <c r="D23" s="31"/>
      <c r="E23" s="31"/>
      <c r="F23" s="31"/>
      <c r="G23" s="31"/>
      <c r="H23" s="31"/>
    </row>
    <row r="25" spans="2:9" x14ac:dyDescent="0.25">
      <c r="D25" s="31"/>
      <c r="E25" s="31"/>
      <c r="F25" s="31"/>
      <c r="G25" s="31"/>
      <c r="H25" s="31"/>
    </row>
    <row r="26" spans="2:9" x14ac:dyDescent="0.25">
      <c r="D26" s="31"/>
      <c r="E26" s="31"/>
      <c r="F26" s="31"/>
      <c r="G26" s="31"/>
      <c r="H26" s="31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view="pageBreakPreview" zoomScaleNormal="100" zoomScaleSheetLayoutView="100" workbookViewId="0">
      <selection activeCell="D4" sqref="D4:D24"/>
    </sheetView>
  </sheetViews>
  <sheetFormatPr defaultRowHeight="15" x14ac:dyDescent="0.25"/>
  <cols>
    <col min="1" max="1" width="8.85546875" customWidth="1"/>
    <col min="2" max="2" width="50.28515625" customWidth="1"/>
    <col min="3" max="3" width="14" customWidth="1"/>
    <col min="4" max="4" width="19.7109375" customWidth="1"/>
    <col min="5" max="5" width="14.5703125" customWidth="1"/>
    <col min="6" max="6" width="14.140625" customWidth="1"/>
  </cols>
  <sheetData>
    <row r="1" spans="1:5" ht="16.5" thickBot="1" x14ac:dyDescent="0.3">
      <c r="A1" s="34" t="s">
        <v>56</v>
      </c>
      <c r="B1" s="34"/>
      <c r="C1" s="34"/>
      <c r="D1" s="34"/>
    </row>
    <row r="2" spans="1:5" ht="16.5" thickBot="1" x14ac:dyDescent="0.3">
      <c r="A2" s="35" t="s">
        <v>29</v>
      </c>
      <c r="B2" s="35"/>
      <c r="C2" s="35"/>
      <c r="D2" s="35"/>
    </row>
    <row r="3" spans="1:5" ht="54.75" thickBot="1" x14ac:dyDescent="0.3">
      <c r="A3" s="3" t="s">
        <v>22</v>
      </c>
      <c r="B3" s="4" t="s">
        <v>20</v>
      </c>
      <c r="C3" s="4" t="s">
        <v>21</v>
      </c>
      <c r="D3" s="5" t="s">
        <v>57</v>
      </c>
    </row>
    <row r="4" spans="1:5" ht="27" x14ac:dyDescent="0.25">
      <c r="A4" s="6">
        <v>1</v>
      </c>
      <c r="B4" s="7" t="s">
        <v>23</v>
      </c>
      <c r="C4" s="12" t="s">
        <v>0</v>
      </c>
      <c r="D4" s="20">
        <v>6322040.0899999999</v>
      </c>
      <c r="E4" s="31"/>
    </row>
    <row r="5" spans="1:5" x14ac:dyDescent="0.25">
      <c r="A5" s="13" t="s">
        <v>13</v>
      </c>
      <c r="B5" s="14" t="s">
        <v>26</v>
      </c>
      <c r="C5" s="15" t="s">
        <v>0</v>
      </c>
      <c r="D5" s="21">
        <v>1698682.18</v>
      </c>
      <c r="E5" s="31"/>
    </row>
    <row r="6" spans="1:5" x14ac:dyDescent="0.25">
      <c r="A6" s="13" t="s">
        <v>14</v>
      </c>
      <c r="B6" s="14" t="s">
        <v>27</v>
      </c>
      <c r="C6" s="15" t="s">
        <v>0</v>
      </c>
      <c r="D6" s="21">
        <v>4571371.75</v>
      </c>
      <c r="E6" s="31"/>
    </row>
    <row r="7" spans="1:5" ht="15.75" thickBot="1" x14ac:dyDescent="0.3">
      <c r="A7" s="16" t="s">
        <v>15</v>
      </c>
      <c r="B7" s="17" t="s">
        <v>28</v>
      </c>
      <c r="C7" s="18" t="s">
        <v>0</v>
      </c>
      <c r="D7" s="21">
        <v>51986.16</v>
      </c>
      <c r="E7" s="31"/>
    </row>
    <row r="8" spans="1:5" ht="40.5" x14ac:dyDescent="0.25">
      <c r="A8" s="6">
        <v>2</v>
      </c>
      <c r="B8" s="7" t="s">
        <v>24</v>
      </c>
      <c r="C8" s="12" t="s">
        <v>0</v>
      </c>
      <c r="D8" s="20">
        <v>-4464280.59</v>
      </c>
      <c r="E8" s="31"/>
    </row>
    <row r="9" spans="1:5" x14ac:dyDescent="0.25">
      <c r="A9" s="13" t="s">
        <v>16</v>
      </c>
      <c r="B9" s="14" t="s">
        <v>26</v>
      </c>
      <c r="C9" s="15" t="s">
        <v>0</v>
      </c>
      <c r="D9" s="21">
        <v>-1727950.6600000001</v>
      </c>
      <c r="E9" s="31"/>
    </row>
    <row r="10" spans="1:5" x14ac:dyDescent="0.25">
      <c r="A10" s="13" t="s">
        <v>17</v>
      </c>
      <c r="B10" s="14" t="s">
        <v>27</v>
      </c>
      <c r="C10" s="15" t="s">
        <v>0</v>
      </c>
      <c r="D10" s="21">
        <v>-2687487.33</v>
      </c>
      <c r="E10" s="31"/>
    </row>
    <row r="11" spans="1:5" ht="15.75" thickBot="1" x14ac:dyDescent="0.3">
      <c r="A11" s="16" t="s">
        <v>18</v>
      </c>
      <c r="B11" s="17" t="s">
        <v>28</v>
      </c>
      <c r="C11" s="18" t="s">
        <v>0</v>
      </c>
      <c r="D11" s="21">
        <v>-48842.6</v>
      </c>
      <c r="E11" s="31"/>
    </row>
    <row r="12" spans="1:5" ht="15.75" thickBot="1" x14ac:dyDescent="0.3">
      <c r="A12" s="10">
        <v>3</v>
      </c>
      <c r="B12" s="11" t="s">
        <v>1</v>
      </c>
      <c r="C12" s="2" t="s">
        <v>0</v>
      </c>
      <c r="D12" s="23">
        <v>1857759.5</v>
      </c>
      <c r="E12" s="31"/>
    </row>
    <row r="13" spans="1:5" ht="15.75" thickBot="1" x14ac:dyDescent="0.3">
      <c r="A13" s="10">
        <v>4</v>
      </c>
      <c r="B13" s="11" t="s">
        <v>2</v>
      </c>
      <c r="C13" s="2" t="s">
        <v>0</v>
      </c>
      <c r="D13" s="21">
        <v>0</v>
      </c>
      <c r="E13" s="31"/>
    </row>
    <row r="14" spans="1:5" ht="15.75" thickBot="1" x14ac:dyDescent="0.3">
      <c r="A14" s="10">
        <v>5</v>
      </c>
      <c r="B14" s="11" t="s">
        <v>3</v>
      </c>
      <c r="C14" s="2" t="s">
        <v>0</v>
      </c>
      <c r="D14" s="21">
        <v>61249.98</v>
      </c>
      <c r="E14" s="31"/>
    </row>
    <row r="15" spans="1:5" ht="15.75" thickBot="1" x14ac:dyDescent="0.3">
      <c r="A15" s="10">
        <v>6</v>
      </c>
      <c r="B15" s="11" t="s">
        <v>4</v>
      </c>
      <c r="C15" s="2" t="s">
        <v>0</v>
      </c>
      <c r="D15" s="21">
        <v>-8379.0500000000011</v>
      </c>
      <c r="E15" s="31"/>
    </row>
    <row r="16" spans="1:5" ht="15.75" customHeight="1" thickBot="1" x14ac:dyDescent="0.3">
      <c r="A16" s="10">
        <v>7</v>
      </c>
      <c r="B16" s="11" t="s">
        <v>5</v>
      </c>
      <c r="C16" s="2" t="s">
        <v>0</v>
      </c>
      <c r="D16" s="21">
        <v>11927.4</v>
      </c>
      <c r="E16" s="31"/>
    </row>
    <row r="17" spans="1:5" ht="15.75" customHeight="1" thickBot="1" x14ac:dyDescent="0.3">
      <c r="A17" s="10">
        <v>8</v>
      </c>
      <c r="B17" s="11" t="s">
        <v>6</v>
      </c>
      <c r="C17" s="2" t="s">
        <v>0</v>
      </c>
      <c r="D17" s="21">
        <v>-2034.25</v>
      </c>
      <c r="E17" s="31"/>
    </row>
    <row r="18" spans="1:5" ht="15.75" thickBot="1" x14ac:dyDescent="0.3">
      <c r="A18" s="10">
        <v>9</v>
      </c>
      <c r="B18" s="11" t="s">
        <v>7</v>
      </c>
      <c r="C18" s="2" t="s">
        <v>0</v>
      </c>
      <c r="D18" s="23">
        <v>1920523.5799999998</v>
      </c>
      <c r="E18" s="31"/>
    </row>
    <row r="19" spans="1:5" ht="15.75" thickBot="1" x14ac:dyDescent="0.3">
      <c r="A19" s="10">
        <v>10</v>
      </c>
      <c r="B19" s="11" t="s">
        <v>8</v>
      </c>
      <c r="C19" s="2" t="s">
        <v>0</v>
      </c>
      <c r="D19" s="21">
        <v>-384104.71600000001</v>
      </c>
      <c r="E19" s="31"/>
    </row>
    <row r="20" spans="1:5" ht="27.75" thickBot="1" x14ac:dyDescent="0.3">
      <c r="A20" s="8" t="s">
        <v>19</v>
      </c>
      <c r="B20" s="9" t="s">
        <v>25</v>
      </c>
      <c r="C20" s="1" t="s">
        <v>0</v>
      </c>
      <c r="D20" s="21">
        <v>0</v>
      </c>
      <c r="E20" s="31"/>
    </row>
    <row r="21" spans="1:5" ht="27.75" thickBot="1" x14ac:dyDescent="0.3">
      <c r="A21" s="10">
        <v>11</v>
      </c>
      <c r="B21" s="11" t="s">
        <v>9</v>
      </c>
      <c r="C21" s="2" t="s">
        <v>0</v>
      </c>
      <c r="D21" s="21">
        <v>0</v>
      </c>
      <c r="E21" s="31"/>
    </row>
    <row r="22" spans="1:5" ht="15.75" thickBot="1" x14ac:dyDescent="0.3">
      <c r="A22" s="10">
        <v>12</v>
      </c>
      <c r="B22" s="11" t="s">
        <v>10</v>
      </c>
      <c r="C22" s="2" t="s">
        <v>0</v>
      </c>
      <c r="D22" s="21">
        <v>-76972.930000000008</v>
      </c>
      <c r="E22" s="31"/>
    </row>
    <row r="23" spans="1:5" ht="15.75" thickBot="1" x14ac:dyDescent="0.3">
      <c r="A23" s="10">
        <v>13</v>
      </c>
      <c r="B23" s="11" t="s">
        <v>11</v>
      </c>
      <c r="C23" s="2" t="s">
        <v>0</v>
      </c>
      <c r="D23" s="21">
        <v>0</v>
      </c>
      <c r="E23" s="31"/>
    </row>
    <row r="24" spans="1:5" ht="21" customHeight="1" thickBot="1" x14ac:dyDescent="0.3">
      <c r="A24" s="10">
        <v>14</v>
      </c>
      <c r="B24" s="11" t="s">
        <v>12</v>
      </c>
      <c r="C24" s="2" t="s">
        <v>0</v>
      </c>
      <c r="D24" s="23">
        <v>1459445.9339999999</v>
      </c>
      <c r="E24" s="31"/>
    </row>
  </sheetData>
  <mergeCells count="2">
    <mergeCell ref="A1:D1"/>
    <mergeCell ref="A2:D2"/>
  </mergeCells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5"/>
  <sheetViews>
    <sheetView view="pageBreakPreview" zoomScale="85" zoomScaleNormal="100" zoomScaleSheetLayoutView="85" workbookViewId="0">
      <pane ySplit="6" topLeftCell="A7" activePane="bottomLeft" state="frozen"/>
      <selection activeCell="D24" sqref="D24"/>
      <selection pane="bottomLeft" activeCell="B11" sqref="B11:H15"/>
    </sheetView>
  </sheetViews>
  <sheetFormatPr defaultRowHeight="15" x14ac:dyDescent="0.25"/>
  <cols>
    <col min="1" max="1" width="43.7109375" bestFit="1" customWidth="1"/>
    <col min="2" max="2" width="11.5703125" customWidth="1"/>
    <col min="3" max="3" width="17.85546875" customWidth="1"/>
    <col min="4" max="4" width="12.28515625" customWidth="1"/>
    <col min="5" max="5" width="13.140625" customWidth="1"/>
    <col min="6" max="6" width="13.7109375" customWidth="1"/>
    <col min="7" max="7" width="11.85546875" customWidth="1"/>
    <col min="8" max="8" width="14.140625" customWidth="1"/>
    <col min="9" max="9" width="17.140625" customWidth="1"/>
    <col min="10" max="10" width="12.140625" customWidth="1"/>
    <col min="11" max="11" width="11.5703125" customWidth="1"/>
  </cols>
  <sheetData>
    <row r="1" spans="1:12" ht="15.75" x14ac:dyDescent="0.25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75" x14ac:dyDescent="0.25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15.75" customHeight="1" thickBot="1" x14ac:dyDescent="0.3">
      <c r="A3" s="36" t="s">
        <v>53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6.5" thickBot="1" x14ac:dyDescent="0.3">
      <c r="A4" s="42" t="s">
        <v>31</v>
      </c>
      <c r="B4" s="45" t="s">
        <v>32</v>
      </c>
      <c r="C4" s="47" t="s">
        <v>33</v>
      </c>
      <c r="D4" s="48"/>
      <c r="E4" s="48"/>
      <c r="F4" s="48"/>
      <c r="G4" s="48"/>
      <c r="H4" s="48"/>
      <c r="I4" s="48"/>
      <c r="J4" s="48"/>
      <c r="K4" s="48"/>
      <c r="L4" s="49"/>
    </row>
    <row r="5" spans="1:12" ht="111" thickBot="1" x14ac:dyDescent="0.3">
      <c r="A5" s="43"/>
      <c r="B5" s="46"/>
      <c r="C5" s="25" t="s">
        <v>34</v>
      </c>
      <c r="D5" s="25" t="s">
        <v>35</v>
      </c>
      <c r="E5" s="25" t="s">
        <v>36</v>
      </c>
      <c r="F5" s="25" t="s">
        <v>37</v>
      </c>
      <c r="G5" s="25" t="s">
        <v>38</v>
      </c>
      <c r="H5" s="25" t="s">
        <v>39</v>
      </c>
      <c r="I5" s="25" t="s">
        <v>40</v>
      </c>
      <c r="J5" s="25" t="s">
        <v>41</v>
      </c>
      <c r="K5" s="25" t="s">
        <v>42</v>
      </c>
      <c r="L5" s="25" t="s">
        <v>43</v>
      </c>
    </row>
    <row r="6" spans="1:12" ht="16.5" thickBot="1" x14ac:dyDescent="0.3">
      <c r="A6" s="4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</row>
    <row r="7" spans="1:12" ht="16.5" thickBot="1" x14ac:dyDescent="0.3">
      <c r="A7" s="24" t="s">
        <v>44</v>
      </c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</row>
    <row r="8" spans="1:12" ht="32.25" thickBot="1" x14ac:dyDescent="0.3">
      <c r="A8" s="24" t="s">
        <v>45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32.25" thickBot="1" x14ac:dyDescent="0.3">
      <c r="A9" s="24" t="s">
        <v>46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24" customHeight="1" thickBot="1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thickBot="1" x14ac:dyDescent="0.3">
      <c r="A11" s="28" t="s">
        <v>48</v>
      </c>
      <c r="B11" s="29">
        <v>1727950.6600000001</v>
      </c>
      <c r="C11" s="29"/>
      <c r="D11" s="29">
        <v>619316.34</v>
      </c>
      <c r="E11" s="29">
        <v>794222.70000000007</v>
      </c>
      <c r="F11" s="29">
        <v>240825.33000000002</v>
      </c>
      <c r="G11" s="29">
        <v>2.06</v>
      </c>
      <c r="H11" s="29">
        <v>73584.23</v>
      </c>
      <c r="I11" s="30"/>
      <c r="J11" s="30"/>
      <c r="K11" s="30"/>
      <c r="L11" s="30"/>
    </row>
    <row r="12" spans="1:12" ht="32.25" thickBot="1" x14ac:dyDescent="0.3">
      <c r="A12" s="24" t="s">
        <v>49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9.5" customHeight="1" thickBot="1" x14ac:dyDescent="0.3">
      <c r="A13" s="24" t="s">
        <v>50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20.25" customHeight="1" thickBot="1" x14ac:dyDescent="0.3">
      <c r="A14" s="24" t="s">
        <v>51</v>
      </c>
      <c r="B14" s="27">
        <v>1727950.6600000001</v>
      </c>
      <c r="C14" s="27"/>
      <c r="D14" s="27">
        <v>619316.34</v>
      </c>
      <c r="E14" s="27">
        <v>794222.70000000007</v>
      </c>
      <c r="F14" s="27">
        <v>240825.33000000002</v>
      </c>
      <c r="G14" s="27">
        <v>2.06</v>
      </c>
      <c r="H14" s="27">
        <v>73584.23</v>
      </c>
      <c r="I14" s="27"/>
      <c r="J14" s="27"/>
      <c r="K14" s="27"/>
      <c r="L14" s="27"/>
    </row>
    <row r="15" spans="1:12" ht="21.75" customHeight="1" thickBot="1" x14ac:dyDescent="0.3">
      <c r="A15" s="24" t="s">
        <v>52</v>
      </c>
      <c r="B15" s="29">
        <v>2736329.93</v>
      </c>
      <c r="C15" s="26"/>
      <c r="D15" s="29">
        <v>750190.20000000007</v>
      </c>
      <c r="E15" s="29">
        <v>1071772.68</v>
      </c>
      <c r="F15" s="29">
        <v>318973.49</v>
      </c>
      <c r="G15" s="29">
        <v>56.65</v>
      </c>
      <c r="H15" s="29">
        <v>595336.91</v>
      </c>
      <c r="I15" s="26"/>
      <c r="J15" s="27"/>
      <c r="K15" s="27"/>
      <c r="L15" s="26"/>
    </row>
  </sheetData>
  <mergeCells count="7">
    <mergeCell ref="B7:L7"/>
    <mergeCell ref="A1:L1"/>
    <mergeCell ref="A2:L2"/>
    <mergeCell ref="A3:L3"/>
    <mergeCell ref="A4:A6"/>
    <mergeCell ref="B4:B5"/>
    <mergeCell ref="C4:L4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стр.1_2023_факт</vt:lpstr>
      <vt:lpstr>стр.2_2023_факт</vt:lpstr>
      <vt:lpstr>стр.1_2024_прогноз</vt:lpstr>
      <vt:lpstr>стр.2_2024_прогноз</vt:lpstr>
      <vt:lpstr>стр.1_2025_прогноз </vt:lpstr>
      <vt:lpstr>стр.2_2025_прогноз</vt:lpstr>
      <vt:lpstr>стр.1_2023_факт!Область_печати</vt:lpstr>
      <vt:lpstr>стр.1_2024_прогноз!Область_печати</vt:lpstr>
      <vt:lpstr>'стр.1_2025_прогноз '!Область_печати</vt:lpstr>
      <vt:lpstr>стр.2_2023_факт!Область_печати</vt:lpstr>
      <vt:lpstr>стр.2_2024_прогноз!Область_печати</vt:lpstr>
      <vt:lpstr>стр.2_2025_прогноз!Область_печати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2024-04-25T10:34:26Z</dcterms:modified>
</cp:coreProperties>
</file>